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27-2022\"/>
    </mc:Choice>
  </mc:AlternateContent>
  <xr:revisionPtr revIDLastSave="0" documentId="13_ncr:1_{6F6DBD4B-70A7-47A7-A8CC-20E548B3545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P" sheetId="1" r:id="rId1"/>
  </sheets>
  <definedNames>
    <definedName name="_xlnm._FilterDatabase" localSheetId="0" hidden="1">KP!$A$6:$S$38</definedName>
    <definedName name="_xlnm.Print_Area" localSheetId="0">KP!$B$2:$R$41</definedName>
  </definedNames>
  <calcPr calcId="191029"/>
</workbook>
</file>

<file path=xl/calcChain.xml><?xml version="1.0" encoding="utf-8"?>
<calcChain xmlns="http://schemas.openxmlformats.org/spreadsheetml/2006/main">
  <c r="J36" i="1" l="1"/>
  <c r="J38" i="1"/>
  <c r="K38" i="1"/>
  <c r="J35" i="1"/>
  <c r="J37" i="1"/>
  <c r="K37" i="1"/>
  <c r="K36" i="1" l="1"/>
  <c r="K35" i="1"/>
  <c r="G35" i="1"/>
  <c r="G36" i="1"/>
  <c r="G37" i="1"/>
  <c r="G38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41" i="1" l="1"/>
  <c r="I41" i="1"/>
</calcChain>
</file>

<file path=xl/sharedStrings.xml><?xml version="1.0" encoding="utf-8"?>
<sst xmlns="http://schemas.openxmlformats.org/spreadsheetml/2006/main" count="130" uniqueCount="90">
  <si>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</si>
  <si>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</si>
  <si>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</si>
  <si>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</si>
  <si>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</si>
  <si>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</si>
  <si>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</si>
  <si>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</si>
  <si>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</si>
  <si>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</si>
  <si>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</si>
  <si>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</si>
  <si>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</si>
  <si>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30197630-1 - Papír určený k tisku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</si>
  <si>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</si>
  <si>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</si>
  <si>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</si>
  <si>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</si>
  <si>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</si>
  <si>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</si>
  <si>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</si>
  <si>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</si>
  <si>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</si>
  <si>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</si>
  <si>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</si>
  <si>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</si>
  <si>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</si>
  <si>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</si>
  <si>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 xml:space="preserve">Papír kancelářský A4 kvalita"B"  </t>
  </si>
  <si>
    <t>bal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</si>
  <si>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</si>
  <si>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Karton kreslící bílý A3 220g</t>
  </si>
  <si>
    <t>Bílý karton (čtvrtka), 1 bal/200 listů.</t>
  </si>
  <si>
    <t>Barevný karton, 50 archů v balení.</t>
  </si>
  <si>
    <t>Lepicí tyčinka  min. 20g</t>
  </si>
  <si>
    <t>ks</t>
  </si>
  <si>
    <t>Vysoká lepicí síla a okamžitá přilnavost. Vhodné na  papír, karton, nevysychá, neobsahuje rozpouštědla.</t>
  </si>
  <si>
    <t>Univerzální lepidlo, na papír, dřevovláknité materiály, kůži, dřevo a další savé materiály, neobsahuje rozpouštědla, ředitelné vodou.</t>
  </si>
  <si>
    <t>sada</t>
  </si>
  <si>
    <t>Klasické šestihranné pastelky, barevně lakované.</t>
  </si>
  <si>
    <t>pastelky - 24 barev</t>
  </si>
  <si>
    <t>Obyčejná jednorázová propiska. Nelze měnit náplň! Barva krytky odpovídá barvě náplně.</t>
  </si>
  <si>
    <t>Nůžky celokovové - 25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</si>
  <si>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</si>
  <si>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</si>
  <si>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</si>
  <si>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Transparentní.</t>
  </si>
  <si>
    <t>Papír A4 80g/m</t>
  </si>
  <si>
    <t>Barevný papír A4 80 g - 60 ks - 12 barev</t>
  </si>
  <si>
    <t>Profesionální nůžky s vysoce kvalitními 65 mm čepelemi z nerezavějící oceli. Zoubkované čepele pevně drží řezaný předmět a zajišťují tak precizní řez. Vhodné pro praváky i leváky. Víceúčelové nůžky se dají použít na řezání různých materiálů, jako je papír, textilie, plasty, guma a podobně.</t>
  </si>
  <si>
    <t>Vodové barvy - 12 barev</t>
  </si>
  <si>
    <t>Kreslicí karton A2 200 g - 100 ks</t>
  </si>
  <si>
    <t>Lepicí páska oboustranná 50mmx10m</t>
  </si>
  <si>
    <t xml:space="preserve">Polypropylenová oboustranná lepicí páska, univerzální použití, možnost použít pro podlahové krytiny a koberce. </t>
  </si>
  <si>
    <t>balení</t>
  </si>
  <si>
    <t>Příloha č. 2 Kupní smlouvy - technická specifikace
Kancelářské potřeby (II.) 027 - 2022</t>
  </si>
  <si>
    <t>FDU - Olga Štětinová,
Tel.: 37763 6801,
E-mail: ostetino@fdu.zcu.cz</t>
  </si>
  <si>
    <t>Univerzitní 28, 
301 00 Plzeň, 
Fakulta designu a umění Ladislava Sutnara - Katedra výtvarného umění,
místnost LS 334</t>
  </si>
  <si>
    <t>CIV - David Kratochvíl,
Tel.: 606 665 171,
E-mail: davydek@civ.zcu.cz</t>
  </si>
  <si>
    <t>Univerzitní 20, 
301 00 Plzeň,
Centrum informatizace a výpočetní techniky - Help Desk,
místnost UI 208</t>
  </si>
  <si>
    <t xml:space="preserve">Lepidlo disperzní 250 g </t>
  </si>
  <si>
    <r>
      <t xml:space="preserve">Karton kreslící barevný A4 180g - barva </t>
    </r>
    <r>
      <rPr>
        <b/>
        <sz val="11"/>
        <rFont val="Calibri"/>
        <family val="2"/>
        <charset val="238"/>
      </rPr>
      <t>krémová</t>
    </r>
  </si>
  <si>
    <r>
      <t xml:space="preserve">Karton kreslící barevný A4 180g - barva </t>
    </r>
    <r>
      <rPr>
        <b/>
        <sz val="11"/>
        <rFont val="Calibri"/>
        <family val="2"/>
        <charset val="238"/>
      </rPr>
      <t>smaragdově zelená</t>
    </r>
  </si>
  <si>
    <r>
      <t xml:space="preserve">Karton kreslící barevný A4 180g - barva </t>
    </r>
    <r>
      <rPr>
        <b/>
        <sz val="11"/>
        <rFont val="Calibri"/>
        <family val="2"/>
        <charset val="238"/>
      </rPr>
      <t>losos</t>
    </r>
  </si>
  <si>
    <r>
      <t>Karton kreslící barevný A4 180g -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barva</t>
    </r>
    <r>
      <rPr>
        <b/>
        <sz val="11"/>
        <rFont val="Calibri"/>
        <family val="2"/>
        <charset val="238"/>
      </rPr>
      <t xml:space="preserve"> smaragdově zelená</t>
    </r>
  </si>
  <si>
    <r>
      <t>Karton kreslící barevný A4 180g - barva</t>
    </r>
    <r>
      <rPr>
        <b/>
        <sz val="11"/>
        <rFont val="Calibri"/>
        <family val="2"/>
        <charset val="238"/>
      </rPr>
      <t xml:space="preserve"> zlatě žlutá</t>
    </r>
  </si>
  <si>
    <t xml:space="preserve">Pastelky - 12 barev </t>
  </si>
  <si>
    <r>
      <t xml:space="preserve">Propisovací tužka jednorázová - </t>
    </r>
    <r>
      <rPr>
        <b/>
        <sz val="11"/>
        <rFont val="Calibri"/>
        <family val="2"/>
        <charset val="238"/>
      </rPr>
      <t xml:space="preserve">modrá </t>
    </r>
    <r>
      <rPr>
        <sz val="11"/>
        <rFont val="Calibri"/>
        <family val="2"/>
        <charset val="238"/>
      </rPr>
      <t>náplň</t>
    </r>
  </si>
  <si>
    <t>Pravítko 50 cm</t>
  </si>
  <si>
    <r>
      <t xml:space="preserve">Barevný  papír A4, balní po 100 ks - barva </t>
    </r>
    <r>
      <rPr>
        <b/>
        <sz val="11"/>
        <rFont val="Calibri"/>
        <family val="2"/>
        <charset val="238"/>
      </rPr>
      <t>světlemodrá</t>
    </r>
  </si>
  <si>
    <r>
      <t xml:space="preserve">Barevný  papír A4, balní po 100 ks - barva </t>
    </r>
    <r>
      <rPr>
        <b/>
        <sz val="11"/>
        <rFont val="Calibri"/>
        <family val="2"/>
        <charset val="238"/>
      </rPr>
      <t>meruňková</t>
    </r>
  </si>
  <si>
    <r>
      <t xml:space="preserve">Barevný  papír A4, balní po 100 ks - barva </t>
    </r>
    <r>
      <rPr>
        <b/>
        <sz val="11"/>
        <rFont val="Calibri"/>
        <family val="2"/>
        <charset val="238"/>
      </rPr>
      <t>sytě žlutá</t>
    </r>
  </si>
  <si>
    <r>
      <t xml:space="preserve">Barevný  papír A4, balní po 100 ks - barva </t>
    </r>
    <r>
      <rPr>
        <b/>
        <sz val="11"/>
        <rFont val="Calibri"/>
        <family val="2"/>
        <charset val="238"/>
      </rPr>
      <t>pastelově fialová</t>
    </r>
  </si>
  <si>
    <r>
      <t xml:space="preserve">Barevný  papír A4, balní po 100 ks - barva </t>
    </r>
    <r>
      <rPr>
        <b/>
        <sz val="11"/>
        <rFont val="Calibri"/>
        <family val="2"/>
        <charset val="238"/>
      </rPr>
      <t>pastelově růžová</t>
    </r>
  </si>
  <si>
    <r>
      <t xml:space="preserve">Barevný  papír A4, balní po 100 ks - barva </t>
    </r>
    <r>
      <rPr>
        <b/>
        <sz val="11"/>
        <rFont val="Calibri"/>
        <family val="2"/>
        <charset val="238"/>
      </rPr>
      <t>jahodově červená</t>
    </r>
  </si>
  <si>
    <r>
      <t>Barevný  papír A4, balní po 100 ks - barva</t>
    </r>
    <r>
      <rPr>
        <b/>
        <sz val="11"/>
        <rFont val="Calibri"/>
        <family val="2"/>
        <charset val="238"/>
      </rPr>
      <t xml:space="preserve"> světle zelená</t>
    </r>
  </si>
  <si>
    <t>Mix 12 barev po 5 listech: žlutá, oranžová, červená, fialová, růžová, sv. modrá, tm. modrá, sv. zelená, tm. zelená, hnědá,šedá, černá. Formát A4 (210 x 297 mm). Min. 60 listů v balení.</t>
  </si>
  <si>
    <t>Nůžky univerzální</t>
  </si>
  <si>
    <t xml:space="preserve">Tento papír je vhodný pro malování, kreslení a další výtvarné techniky. Gramáž 200 g. Počet kusů min. 100. </t>
  </si>
  <si>
    <t>12 barev o průměru cca 22 mm.</t>
  </si>
  <si>
    <t>Fixy 12 barev</t>
  </si>
  <si>
    <t>Kreslící karton A4, 200g - 220g, 200 listů</t>
  </si>
  <si>
    <t>Kreslící karton (čtvrtky) pro využití převážně ve školách, školkách, domácnostech, kancelářích. Vhodný pro malování vodovkami, temperovými barvami a další kreativní činnost. Formát A4, 200 g - 220g, min. 200 listů.</t>
  </si>
  <si>
    <t>Popisovač s ventilačním bezpečnostním chránítkem a trojúhelníkovou úchopovou částí.
Odpovídající nejnovějším trendům v ergonomii psaní a kreslení.
Odolné vyschnutí až 5 let.
Zdravotně nezávadný inkoust na vodní bázi; snadno vypratelný.
Kulatý hrot o průměru 2,0 mm; šíře stopy 1,0 mm.</t>
  </si>
  <si>
    <t>Papír A4 kvalita "B"</t>
  </si>
  <si>
    <t>Papír A3 kvalita "B"</t>
  </si>
  <si>
    <t>Papír A5 kvalita "B"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</si>
  <si>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theme="1"/>
        <rFont val="Calibri"/>
        <family val="2"/>
        <charset val="238"/>
        <scheme val="minor"/>
      </rPr>
      <t>Certifikát o udělení ekoznačky EU (Ecolabel)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</si>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</sst>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28">
    <xf numFmtId="0" fontId="0" fillId="0" borderId="0" xfId="0"/>
    <xf numFmtId="44" fontId="21" fillId="3" borderId="9" xfId="8" applyFont="1" applyFill="1" applyBorder="1" applyAlignment="1" applyProtection="1">
      <alignment horizontal="right" vertical="center" wrapText="1" indent="1"/>
    </xf>
    <xf numFmtId="44" fontId="21" fillId="3" borderId="10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0" fontId="11" fillId="3" borderId="9" xfId="0" applyFont="1" applyFill="1" applyBorder="1" applyAlignment="1" applyProtection="1">
      <alignment horizontal="left" vertical="center" wrapText="1" inden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4" fillId="3" borderId="9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7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8"/>
  <sheetViews>
    <sheetView tabSelected="1" topLeftCell="E1" zoomScaleNormal="100" workbookViewId="0">
      <selection activeCell="I7" sqref="I7:I38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57.140625" style="7" customWidth="1"/>
    <col min="4" max="4" width="12.42578125" style="122" customWidth="1"/>
    <col min="5" max="5" width="11.140625" style="6" customWidth="1"/>
    <col min="6" max="6" width="112.7109375" style="7" customWidth="1"/>
    <col min="7" max="7" width="17.7109375" style="7" hidden="1" customWidth="1"/>
    <col min="8" max="8" width="24" style="3" customWidth="1"/>
    <col min="9" max="9" width="22.7109375" style="3" customWidth="1"/>
    <col min="10" max="10" width="20.5703125" style="3" bestFit="1" customWidth="1"/>
    <col min="11" max="11" width="19.5703125" style="3" bestFit="1" customWidth="1"/>
    <col min="12" max="12" width="23.5703125" style="3" bestFit="1" customWidth="1"/>
    <col min="13" max="13" width="28.28515625" style="3" hidden="1" customWidth="1"/>
    <col min="14" max="14" width="21.5703125" style="3" hidden="1" customWidth="1"/>
    <col min="15" max="15" width="32.140625" style="3" customWidth="1"/>
    <col min="16" max="16" width="44.7109375" style="3" customWidth="1"/>
    <col min="17" max="17" width="28.28515625" style="3" customWidth="1"/>
    <col min="18" max="18" width="17.5703125" style="3" hidden="1" customWidth="1"/>
    <col min="19" max="19" width="40.140625" style="8" customWidth="1"/>
    <col min="20" max="16384" width="9.140625" style="3"/>
  </cols>
  <sheetData>
    <row r="1" spans="1:19" ht="38.25" customHeight="1" x14ac:dyDescent="0.25">
      <c r="B1" s="4" t="s">
        <v>55</v>
      </c>
      <c r="C1" s="5"/>
      <c r="D1" s="5"/>
    </row>
    <row r="2" spans="1:19" ht="20.100000000000001" customHeight="1" x14ac:dyDescent="0.25">
      <c r="C2" s="3"/>
      <c r="D2" s="9"/>
      <c r="E2" s="10"/>
      <c r="F2" s="11"/>
      <c r="G2" s="11"/>
      <c r="H2" s="11"/>
      <c r="I2" s="11"/>
      <c r="K2" s="12"/>
      <c r="L2" s="12"/>
      <c r="M2" s="12"/>
      <c r="N2" s="12"/>
      <c r="O2" s="12"/>
      <c r="P2" s="12"/>
      <c r="Q2" s="12"/>
      <c r="R2" s="13"/>
      <c r="S2" s="14"/>
    </row>
    <row r="3" spans="1:19" ht="20.100000000000001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M3" s="19"/>
      <c r="N3" s="19"/>
      <c r="O3" s="12"/>
      <c r="P3" s="12"/>
      <c r="Q3" s="12"/>
    </row>
    <row r="4" spans="1:19" ht="20.100000000000001" customHeight="1" thickBot="1" x14ac:dyDescent="0.3">
      <c r="B4" s="20"/>
      <c r="C4" s="21" t="s">
        <v>1</v>
      </c>
      <c r="D4" s="17"/>
      <c r="E4" s="17"/>
      <c r="F4" s="17"/>
      <c r="G4" s="11"/>
      <c r="H4" s="12"/>
      <c r="I4" s="12"/>
      <c r="K4" s="12"/>
      <c r="L4" s="12"/>
      <c r="M4" s="12"/>
      <c r="N4" s="12"/>
      <c r="O4" s="12"/>
      <c r="P4" s="12"/>
      <c r="Q4" s="12"/>
    </row>
    <row r="5" spans="1:19" ht="34.5" customHeight="1" thickBot="1" x14ac:dyDescent="0.3">
      <c r="B5" s="22"/>
      <c r="C5" s="23"/>
      <c r="D5" s="24"/>
      <c r="E5" s="24"/>
      <c r="F5" s="11"/>
      <c r="G5" s="25"/>
      <c r="I5" s="26" t="s">
        <v>2</v>
      </c>
      <c r="S5" s="27"/>
    </row>
    <row r="6" spans="1:19" ht="69" customHeight="1" thickTop="1" thickBot="1" x14ac:dyDescent="0.3">
      <c r="A6" s="28"/>
      <c r="B6" s="29" t="s">
        <v>3</v>
      </c>
      <c r="C6" s="30" t="s">
        <v>14</v>
      </c>
      <c r="D6" s="30" t="s">
        <v>4</v>
      </c>
      <c r="E6" s="30" t="s">
        <v>15</v>
      </c>
      <c r="F6" s="30" t="s">
        <v>16</v>
      </c>
      <c r="G6" s="30" t="s">
        <v>17</v>
      </c>
      <c r="H6" s="30" t="s">
        <v>5</v>
      </c>
      <c r="I6" s="31" t="s">
        <v>6</v>
      </c>
      <c r="J6" s="32" t="s">
        <v>7</v>
      </c>
      <c r="K6" s="32" t="s">
        <v>8</v>
      </c>
      <c r="L6" s="30" t="s">
        <v>18</v>
      </c>
      <c r="M6" s="30" t="s">
        <v>25</v>
      </c>
      <c r="N6" s="30" t="s">
        <v>19</v>
      </c>
      <c r="O6" s="32" t="s">
        <v>20</v>
      </c>
      <c r="P6" s="30" t="s">
        <v>21</v>
      </c>
      <c r="Q6" s="30" t="s">
        <v>22</v>
      </c>
      <c r="R6" s="30" t="s">
        <v>23</v>
      </c>
      <c r="S6" s="30" t="s">
        <v>24</v>
      </c>
    </row>
    <row r="7" spans="1:19" ht="67.5" customHeight="1" thickTop="1" x14ac:dyDescent="0.25">
      <c r="A7" s="33"/>
      <c r="B7" s="34">
        <v>1</v>
      </c>
      <c r="C7" s="35" t="s">
        <v>28</v>
      </c>
      <c r="D7" s="36">
        <v>7</v>
      </c>
      <c r="E7" s="37" t="s">
        <v>29</v>
      </c>
      <c r="F7" s="38" t="s">
        <v>30</v>
      </c>
      <c r="G7" s="39">
        <f t="shared" ref="G7:G38" si="0">D7*H7</f>
        <v>763</v>
      </c>
      <c r="H7" s="40">
        <v>109</v>
      </c>
      <c r="I7" s="123"/>
      <c r="J7" s="41">
        <f t="shared" ref="J7:J34" si="1">D7*I7</f>
        <v>0</v>
      </c>
      <c r="K7" s="42" t="str">
        <f t="shared" ref="K7:K34" si="2">IF(ISNUMBER(I7), IF(I7&gt;H7,"NEVYHOVUJE","VYHOVUJE")," ")</f>
        <v xml:space="preserve"> </v>
      </c>
      <c r="L7" s="43" t="s">
        <v>27</v>
      </c>
      <c r="M7" s="44"/>
      <c r="N7" s="44"/>
      <c r="O7" s="45" t="s">
        <v>56</v>
      </c>
      <c r="P7" s="45" t="s">
        <v>57</v>
      </c>
      <c r="Q7" s="46">
        <v>21</v>
      </c>
      <c r="R7" s="44"/>
      <c r="S7" s="47" t="s">
        <v>12</v>
      </c>
    </row>
    <row r="8" spans="1:19" ht="17.25" customHeight="1" x14ac:dyDescent="0.25">
      <c r="A8" s="28"/>
      <c r="B8" s="48">
        <v>2</v>
      </c>
      <c r="C8" s="49" t="s">
        <v>31</v>
      </c>
      <c r="D8" s="50">
        <v>1</v>
      </c>
      <c r="E8" s="51" t="s">
        <v>29</v>
      </c>
      <c r="F8" s="52" t="s">
        <v>32</v>
      </c>
      <c r="G8" s="53">
        <f t="shared" si="0"/>
        <v>380</v>
      </c>
      <c r="H8" s="54">
        <v>380</v>
      </c>
      <c r="I8" s="124"/>
      <c r="J8" s="55">
        <f t="shared" si="1"/>
        <v>0</v>
      </c>
      <c r="K8" s="56" t="str">
        <f t="shared" si="2"/>
        <v xml:space="preserve"> </v>
      </c>
      <c r="L8" s="57"/>
      <c r="M8" s="58"/>
      <c r="N8" s="58"/>
      <c r="O8" s="59"/>
      <c r="P8" s="59"/>
      <c r="Q8" s="60"/>
      <c r="R8" s="58"/>
      <c r="S8" s="61"/>
    </row>
    <row r="9" spans="1:19" ht="17.25" customHeight="1" x14ac:dyDescent="0.25">
      <c r="A9" s="28"/>
      <c r="B9" s="48">
        <v>3</v>
      </c>
      <c r="C9" s="49" t="s">
        <v>61</v>
      </c>
      <c r="D9" s="50">
        <v>1</v>
      </c>
      <c r="E9" s="51" t="s">
        <v>29</v>
      </c>
      <c r="F9" s="52" t="s">
        <v>33</v>
      </c>
      <c r="G9" s="53">
        <f t="shared" si="0"/>
        <v>88</v>
      </c>
      <c r="H9" s="54">
        <v>88</v>
      </c>
      <c r="I9" s="124"/>
      <c r="J9" s="55">
        <f t="shared" si="1"/>
        <v>0</v>
      </c>
      <c r="K9" s="56" t="str">
        <f t="shared" si="2"/>
        <v xml:space="preserve"> </v>
      </c>
      <c r="L9" s="57"/>
      <c r="M9" s="58"/>
      <c r="N9" s="58"/>
      <c r="O9" s="59"/>
      <c r="P9" s="59"/>
      <c r="Q9" s="60"/>
      <c r="R9" s="58"/>
      <c r="S9" s="61"/>
    </row>
    <row r="10" spans="1:19" ht="17.25" customHeight="1" x14ac:dyDescent="0.25">
      <c r="A10" s="28"/>
      <c r="B10" s="48">
        <v>4</v>
      </c>
      <c r="C10" s="49" t="s">
        <v>62</v>
      </c>
      <c r="D10" s="50">
        <v>1</v>
      </c>
      <c r="E10" s="51" t="s">
        <v>29</v>
      </c>
      <c r="F10" s="52" t="s">
        <v>33</v>
      </c>
      <c r="G10" s="53">
        <f t="shared" si="0"/>
        <v>88</v>
      </c>
      <c r="H10" s="54">
        <v>88</v>
      </c>
      <c r="I10" s="124"/>
      <c r="J10" s="55">
        <f t="shared" si="1"/>
        <v>0</v>
      </c>
      <c r="K10" s="56" t="str">
        <f t="shared" si="2"/>
        <v xml:space="preserve"> </v>
      </c>
      <c r="L10" s="57"/>
      <c r="M10" s="58"/>
      <c r="N10" s="58"/>
      <c r="O10" s="59"/>
      <c r="P10" s="59"/>
      <c r="Q10" s="60"/>
      <c r="R10" s="58"/>
      <c r="S10" s="61"/>
    </row>
    <row r="11" spans="1:19" ht="17.25" customHeight="1" x14ac:dyDescent="0.25">
      <c r="A11" s="28"/>
      <c r="B11" s="48">
        <v>5</v>
      </c>
      <c r="C11" s="49" t="s">
        <v>63</v>
      </c>
      <c r="D11" s="50">
        <v>1</v>
      </c>
      <c r="E11" s="62" t="s">
        <v>29</v>
      </c>
      <c r="F11" s="63" t="s">
        <v>33</v>
      </c>
      <c r="G11" s="53">
        <f t="shared" si="0"/>
        <v>88</v>
      </c>
      <c r="H11" s="54">
        <v>88</v>
      </c>
      <c r="I11" s="124"/>
      <c r="J11" s="55">
        <f t="shared" si="1"/>
        <v>0</v>
      </c>
      <c r="K11" s="56" t="str">
        <f t="shared" si="2"/>
        <v xml:space="preserve"> </v>
      </c>
      <c r="L11" s="57"/>
      <c r="M11" s="58"/>
      <c r="N11" s="58"/>
      <c r="O11" s="59"/>
      <c r="P11" s="59"/>
      <c r="Q11" s="60"/>
      <c r="R11" s="58"/>
      <c r="S11" s="61"/>
    </row>
    <row r="12" spans="1:19" ht="17.25" customHeight="1" x14ac:dyDescent="0.25">
      <c r="A12" s="28"/>
      <c r="B12" s="48">
        <v>6</v>
      </c>
      <c r="C12" s="49" t="s">
        <v>64</v>
      </c>
      <c r="D12" s="50">
        <v>1</v>
      </c>
      <c r="E12" s="51" t="s">
        <v>29</v>
      </c>
      <c r="F12" s="52" t="s">
        <v>33</v>
      </c>
      <c r="G12" s="53">
        <f t="shared" si="0"/>
        <v>88</v>
      </c>
      <c r="H12" s="54">
        <v>88</v>
      </c>
      <c r="I12" s="124"/>
      <c r="J12" s="55">
        <f t="shared" si="1"/>
        <v>0</v>
      </c>
      <c r="K12" s="56" t="str">
        <f t="shared" si="2"/>
        <v xml:space="preserve"> </v>
      </c>
      <c r="L12" s="57"/>
      <c r="M12" s="58"/>
      <c r="N12" s="58"/>
      <c r="O12" s="59"/>
      <c r="P12" s="59"/>
      <c r="Q12" s="60"/>
      <c r="R12" s="58"/>
      <c r="S12" s="61"/>
    </row>
    <row r="13" spans="1:19" ht="17.25" customHeight="1" x14ac:dyDescent="0.25">
      <c r="A13" s="28"/>
      <c r="B13" s="48">
        <v>7</v>
      </c>
      <c r="C13" s="49" t="s">
        <v>65</v>
      </c>
      <c r="D13" s="50">
        <v>1</v>
      </c>
      <c r="E13" s="51" t="s">
        <v>29</v>
      </c>
      <c r="F13" s="52" t="s">
        <v>33</v>
      </c>
      <c r="G13" s="53">
        <f t="shared" si="0"/>
        <v>88</v>
      </c>
      <c r="H13" s="54">
        <v>88</v>
      </c>
      <c r="I13" s="124"/>
      <c r="J13" s="55">
        <f t="shared" si="1"/>
        <v>0</v>
      </c>
      <c r="K13" s="56" t="str">
        <f t="shared" si="2"/>
        <v xml:space="preserve"> </v>
      </c>
      <c r="L13" s="57"/>
      <c r="M13" s="58"/>
      <c r="N13" s="58"/>
      <c r="O13" s="59"/>
      <c r="P13" s="59"/>
      <c r="Q13" s="60"/>
      <c r="R13" s="58"/>
      <c r="S13" s="61"/>
    </row>
    <row r="14" spans="1:19" ht="19.5" customHeight="1" x14ac:dyDescent="0.25">
      <c r="A14" s="28"/>
      <c r="B14" s="48">
        <v>8</v>
      </c>
      <c r="C14" s="49" t="s">
        <v>34</v>
      </c>
      <c r="D14" s="50">
        <v>21</v>
      </c>
      <c r="E14" s="51" t="s">
        <v>35</v>
      </c>
      <c r="F14" s="52" t="s">
        <v>36</v>
      </c>
      <c r="G14" s="53">
        <f t="shared" si="0"/>
        <v>651</v>
      </c>
      <c r="H14" s="54">
        <v>31</v>
      </c>
      <c r="I14" s="124"/>
      <c r="J14" s="55">
        <f t="shared" si="1"/>
        <v>0</v>
      </c>
      <c r="K14" s="56" t="str">
        <f t="shared" si="2"/>
        <v xml:space="preserve"> </v>
      </c>
      <c r="L14" s="57"/>
      <c r="M14" s="58"/>
      <c r="N14" s="58"/>
      <c r="O14" s="59"/>
      <c r="P14" s="59"/>
      <c r="Q14" s="60"/>
      <c r="R14" s="58"/>
      <c r="S14" s="61"/>
    </row>
    <row r="15" spans="1:19" ht="39" customHeight="1" x14ac:dyDescent="0.25">
      <c r="A15" s="28"/>
      <c r="B15" s="48">
        <v>9</v>
      </c>
      <c r="C15" s="49" t="s">
        <v>60</v>
      </c>
      <c r="D15" s="50">
        <v>23</v>
      </c>
      <c r="E15" s="51" t="s">
        <v>35</v>
      </c>
      <c r="F15" s="52" t="s">
        <v>37</v>
      </c>
      <c r="G15" s="53">
        <f t="shared" si="0"/>
        <v>1817</v>
      </c>
      <c r="H15" s="54">
        <v>79</v>
      </c>
      <c r="I15" s="124"/>
      <c r="J15" s="55">
        <f t="shared" si="1"/>
        <v>0</v>
      </c>
      <c r="K15" s="56" t="str">
        <f t="shared" si="2"/>
        <v xml:space="preserve"> </v>
      </c>
      <c r="L15" s="57"/>
      <c r="M15" s="58"/>
      <c r="N15" s="58"/>
      <c r="O15" s="59"/>
      <c r="P15" s="59"/>
      <c r="Q15" s="60"/>
      <c r="R15" s="58"/>
      <c r="S15" s="61"/>
    </row>
    <row r="16" spans="1:19" ht="17.25" customHeight="1" x14ac:dyDescent="0.25">
      <c r="A16" s="28"/>
      <c r="B16" s="48">
        <v>10</v>
      </c>
      <c r="C16" s="49" t="s">
        <v>66</v>
      </c>
      <c r="D16" s="50">
        <v>8</v>
      </c>
      <c r="E16" s="51" t="s">
        <v>38</v>
      </c>
      <c r="F16" s="52" t="s">
        <v>39</v>
      </c>
      <c r="G16" s="53">
        <f t="shared" si="0"/>
        <v>264</v>
      </c>
      <c r="H16" s="54">
        <v>33</v>
      </c>
      <c r="I16" s="124"/>
      <c r="J16" s="55">
        <f t="shared" si="1"/>
        <v>0</v>
      </c>
      <c r="K16" s="56" t="str">
        <f t="shared" si="2"/>
        <v xml:space="preserve"> </v>
      </c>
      <c r="L16" s="57"/>
      <c r="M16" s="58"/>
      <c r="N16" s="58"/>
      <c r="O16" s="59"/>
      <c r="P16" s="59"/>
      <c r="Q16" s="60"/>
      <c r="R16" s="58"/>
      <c r="S16" s="61"/>
    </row>
    <row r="17" spans="1:19" ht="17.25" customHeight="1" x14ac:dyDescent="0.25">
      <c r="A17" s="28"/>
      <c r="B17" s="48">
        <v>11</v>
      </c>
      <c r="C17" s="49" t="s">
        <v>40</v>
      </c>
      <c r="D17" s="50">
        <v>5</v>
      </c>
      <c r="E17" s="51" t="s">
        <v>38</v>
      </c>
      <c r="F17" s="52" t="s">
        <v>39</v>
      </c>
      <c r="G17" s="53">
        <f t="shared" si="0"/>
        <v>350</v>
      </c>
      <c r="H17" s="54">
        <v>70</v>
      </c>
      <c r="I17" s="124"/>
      <c r="J17" s="55">
        <f t="shared" si="1"/>
        <v>0</v>
      </c>
      <c r="K17" s="56" t="str">
        <f t="shared" si="2"/>
        <v xml:space="preserve"> </v>
      </c>
      <c r="L17" s="57"/>
      <c r="M17" s="58"/>
      <c r="N17" s="58"/>
      <c r="O17" s="59"/>
      <c r="P17" s="59"/>
      <c r="Q17" s="60"/>
      <c r="R17" s="58"/>
      <c r="S17" s="61"/>
    </row>
    <row r="18" spans="1:19" ht="17.25" customHeight="1" x14ac:dyDescent="0.25">
      <c r="A18" s="28"/>
      <c r="B18" s="48">
        <v>12</v>
      </c>
      <c r="C18" s="49" t="s">
        <v>67</v>
      </c>
      <c r="D18" s="50">
        <v>50</v>
      </c>
      <c r="E18" s="51" t="s">
        <v>35</v>
      </c>
      <c r="F18" s="52" t="s">
        <v>41</v>
      </c>
      <c r="G18" s="53">
        <f t="shared" si="0"/>
        <v>150</v>
      </c>
      <c r="H18" s="54">
        <v>3</v>
      </c>
      <c r="I18" s="124"/>
      <c r="J18" s="55">
        <f t="shared" si="1"/>
        <v>0</v>
      </c>
      <c r="K18" s="56" t="str">
        <f t="shared" si="2"/>
        <v xml:space="preserve"> </v>
      </c>
      <c r="L18" s="57"/>
      <c r="M18" s="58"/>
      <c r="N18" s="58"/>
      <c r="O18" s="59"/>
      <c r="P18" s="59"/>
      <c r="Q18" s="60"/>
      <c r="R18" s="58"/>
      <c r="S18" s="61"/>
    </row>
    <row r="19" spans="1:19" ht="17.25" customHeight="1" x14ac:dyDescent="0.25">
      <c r="A19" s="28"/>
      <c r="B19" s="48">
        <v>13</v>
      </c>
      <c r="C19" s="49" t="s">
        <v>42</v>
      </c>
      <c r="D19" s="50">
        <v>16</v>
      </c>
      <c r="E19" s="51" t="s">
        <v>35</v>
      </c>
      <c r="F19" s="52" t="s">
        <v>43</v>
      </c>
      <c r="G19" s="53">
        <f t="shared" si="0"/>
        <v>2400</v>
      </c>
      <c r="H19" s="54">
        <v>150</v>
      </c>
      <c r="I19" s="124"/>
      <c r="J19" s="55">
        <f t="shared" si="1"/>
        <v>0</v>
      </c>
      <c r="K19" s="56" t="str">
        <f t="shared" si="2"/>
        <v xml:space="preserve"> </v>
      </c>
      <c r="L19" s="57"/>
      <c r="M19" s="58"/>
      <c r="N19" s="58"/>
      <c r="O19" s="59"/>
      <c r="P19" s="59"/>
      <c r="Q19" s="60"/>
      <c r="R19" s="58"/>
      <c r="S19" s="61"/>
    </row>
    <row r="20" spans="1:19" ht="17.25" customHeight="1" x14ac:dyDescent="0.25">
      <c r="A20" s="28"/>
      <c r="B20" s="48">
        <v>14</v>
      </c>
      <c r="C20" s="49" t="s">
        <v>44</v>
      </c>
      <c r="D20" s="50">
        <v>8</v>
      </c>
      <c r="E20" s="51" t="s">
        <v>35</v>
      </c>
      <c r="F20" s="52" t="s">
        <v>45</v>
      </c>
      <c r="G20" s="53">
        <f t="shared" si="0"/>
        <v>40</v>
      </c>
      <c r="H20" s="54">
        <v>5</v>
      </c>
      <c r="I20" s="124"/>
      <c r="J20" s="55">
        <f t="shared" si="1"/>
        <v>0</v>
      </c>
      <c r="K20" s="56" t="str">
        <f t="shared" si="2"/>
        <v xml:space="preserve"> </v>
      </c>
      <c r="L20" s="57"/>
      <c r="M20" s="58"/>
      <c r="N20" s="58"/>
      <c r="O20" s="59"/>
      <c r="P20" s="59"/>
      <c r="Q20" s="60"/>
      <c r="R20" s="58"/>
      <c r="S20" s="61"/>
    </row>
    <row r="21" spans="1:19" ht="17.25" customHeight="1" x14ac:dyDescent="0.25">
      <c r="A21" s="28"/>
      <c r="B21" s="48">
        <v>15</v>
      </c>
      <c r="C21" s="49" t="s">
        <v>68</v>
      </c>
      <c r="D21" s="50">
        <v>5</v>
      </c>
      <c r="E21" s="51" t="s">
        <v>35</v>
      </c>
      <c r="F21" s="52" t="s">
        <v>46</v>
      </c>
      <c r="G21" s="53">
        <f t="shared" si="0"/>
        <v>95</v>
      </c>
      <c r="H21" s="54">
        <v>19</v>
      </c>
      <c r="I21" s="124"/>
      <c r="J21" s="55">
        <f t="shared" si="1"/>
        <v>0</v>
      </c>
      <c r="K21" s="56" t="str">
        <f t="shared" si="2"/>
        <v xml:space="preserve"> </v>
      </c>
      <c r="L21" s="57"/>
      <c r="M21" s="58"/>
      <c r="N21" s="58"/>
      <c r="O21" s="59"/>
      <c r="P21" s="59"/>
      <c r="Q21" s="60"/>
      <c r="R21" s="58"/>
      <c r="S21" s="61"/>
    </row>
    <row r="22" spans="1:19" ht="17.25" customHeight="1" x14ac:dyDescent="0.25">
      <c r="A22" s="28"/>
      <c r="B22" s="48">
        <v>16</v>
      </c>
      <c r="C22" s="49" t="s">
        <v>69</v>
      </c>
      <c r="D22" s="50">
        <v>2</v>
      </c>
      <c r="E22" s="51" t="s">
        <v>35</v>
      </c>
      <c r="F22" s="52" t="s">
        <v>47</v>
      </c>
      <c r="G22" s="53">
        <f t="shared" si="0"/>
        <v>230</v>
      </c>
      <c r="H22" s="54">
        <v>115</v>
      </c>
      <c r="I22" s="124"/>
      <c r="J22" s="55">
        <f t="shared" si="1"/>
        <v>0</v>
      </c>
      <c r="K22" s="56" t="str">
        <f t="shared" si="2"/>
        <v xml:space="preserve"> </v>
      </c>
      <c r="L22" s="57"/>
      <c r="M22" s="58"/>
      <c r="N22" s="58"/>
      <c r="O22" s="59"/>
      <c r="P22" s="59"/>
      <c r="Q22" s="60"/>
      <c r="R22" s="58"/>
      <c r="S22" s="61"/>
    </row>
    <row r="23" spans="1:19" ht="17.25" customHeight="1" x14ac:dyDescent="0.25">
      <c r="A23" s="28"/>
      <c r="B23" s="48">
        <v>17</v>
      </c>
      <c r="C23" s="49" t="s">
        <v>70</v>
      </c>
      <c r="D23" s="50">
        <v>2</v>
      </c>
      <c r="E23" s="51" t="s">
        <v>35</v>
      </c>
      <c r="F23" s="52" t="s">
        <v>47</v>
      </c>
      <c r="G23" s="53">
        <f t="shared" si="0"/>
        <v>230</v>
      </c>
      <c r="H23" s="54">
        <v>115</v>
      </c>
      <c r="I23" s="124"/>
      <c r="J23" s="55">
        <f t="shared" si="1"/>
        <v>0</v>
      </c>
      <c r="K23" s="56" t="str">
        <f t="shared" si="2"/>
        <v xml:space="preserve"> </v>
      </c>
      <c r="L23" s="57"/>
      <c r="M23" s="58"/>
      <c r="N23" s="58"/>
      <c r="O23" s="59"/>
      <c r="P23" s="59"/>
      <c r="Q23" s="60"/>
      <c r="R23" s="58"/>
      <c r="S23" s="61"/>
    </row>
    <row r="24" spans="1:19" ht="17.25" customHeight="1" x14ac:dyDescent="0.25">
      <c r="A24" s="28"/>
      <c r="B24" s="48">
        <v>18</v>
      </c>
      <c r="C24" s="49" t="s">
        <v>71</v>
      </c>
      <c r="D24" s="50">
        <v>2</v>
      </c>
      <c r="E24" s="51" t="s">
        <v>35</v>
      </c>
      <c r="F24" s="52" t="s">
        <v>47</v>
      </c>
      <c r="G24" s="53">
        <f t="shared" si="0"/>
        <v>230</v>
      </c>
      <c r="H24" s="54">
        <v>115</v>
      </c>
      <c r="I24" s="124"/>
      <c r="J24" s="55">
        <f t="shared" si="1"/>
        <v>0</v>
      </c>
      <c r="K24" s="56" t="str">
        <f t="shared" si="2"/>
        <v xml:space="preserve"> </v>
      </c>
      <c r="L24" s="57"/>
      <c r="M24" s="58"/>
      <c r="N24" s="58"/>
      <c r="O24" s="59"/>
      <c r="P24" s="59"/>
      <c r="Q24" s="60"/>
      <c r="R24" s="58"/>
      <c r="S24" s="61"/>
    </row>
    <row r="25" spans="1:19" ht="17.25" customHeight="1" x14ac:dyDescent="0.25">
      <c r="A25" s="28"/>
      <c r="B25" s="48">
        <v>19</v>
      </c>
      <c r="C25" s="49" t="s">
        <v>72</v>
      </c>
      <c r="D25" s="50">
        <v>2</v>
      </c>
      <c r="E25" s="51" t="s">
        <v>35</v>
      </c>
      <c r="F25" s="52" t="s">
        <v>47</v>
      </c>
      <c r="G25" s="53">
        <f t="shared" si="0"/>
        <v>230</v>
      </c>
      <c r="H25" s="54">
        <v>115</v>
      </c>
      <c r="I25" s="124"/>
      <c r="J25" s="55">
        <f t="shared" si="1"/>
        <v>0</v>
      </c>
      <c r="K25" s="56" t="str">
        <f t="shared" si="2"/>
        <v xml:space="preserve"> </v>
      </c>
      <c r="L25" s="57"/>
      <c r="M25" s="58"/>
      <c r="N25" s="58"/>
      <c r="O25" s="59"/>
      <c r="P25" s="59"/>
      <c r="Q25" s="60"/>
      <c r="R25" s="58"/>
      <c r="S25" s="61"/>
    </row>
    <row r="26" spans="1:19" ht="17.25" customHeight="1" x14ac:dyDescent="0.25">
      <c r="A26" s="28"/>
      <c r="B26" s="48">
        <v>20</v>
      </c>
      <c r="C26" s="49" t="s">
        <v>73</v>
      </c>
      <c r="D26" s="50">
        <v>2</v>
      </c>
      <c r="E26" s="51" t="s">
        <v>35</v>
      </c>
      <c r="F26" s="52" t="s">
        <v>47</v>
      </c>
      <c r="G26" s="53">
        <f t="shared" si="0"/>
        <v>230</v>
      </c>
      <c r="H26" s="54">
        <v>115</v>
      </c>
      <c r="I26" s="124"/>
      <c r="J26" s="55">
        <f t="shared" si="1"/>
        <v>0</v>
      </c>
      <c r="K26" s="56" t="str">
        <f t="shared" si="2"/>
        <v xml:space="preserve"> </v>
      </c>
      <c r="L26" s="57"/>
      <c r="M26" s="58"/>
      <c r="N26" s="58"/>
      <c r="O26" s="59"/>
      <c r="P26" s="59"/>
      <c r="Q26" s="60"/>
      <c r="R26" s="58"/>
      <c r="S26" s="61"/>
    </row>
    <row r="27" spans="1:19" ht="17.25" customHeight="1" x14ac:dyDescent="0.25">
      <c r="A27" s="28"/>
      <c r="B27" s="48">
        <v>21</v>
      </c>
      <c r="C27" s="49" t="s">
        <v>74</v>
      </c>
      <c r="D27" s="50">
        <v>2</v>
      </c>
      <c r="E27" s="51" t="s">
        <v>35</v>
      </c>
      <c r="F27" s="52" t="s">
        <v>47</v>
      </c>
      <c r="G27" s="53">
        <f t="shared" si="0"/>
        <v>230</v>
      </c>
      <c r="H27" s="54">
        <v>115</v>
      </c>
      <c r="I27" s="124"/>
      <c r="J27" s="55">
        <f t="shared" si="1"/>
        <v>0</v>
      </c>
      <c r="K27" s="56" t="str">
        <f t="shared" si="2"/>
        <v xml:space="preserve"> </v>
      </c>
      <c r="L27" s="57"/>
      <c r="M27" s="58"/>
      <c r="N27" s="58"/>
      <c r="O27" s="59"/>
      <c r="P27" s="59"/>
      <c r="Q27" s="60"/>
      <c r="R27" s="58"/>
      <c r="S27" s="61"/>
    </row>
    <row r="28" spans="1:19" ht="17.25" customHeight="1" x14ac:dyDescent="0.25">
      <c r="A28" s="28"/>
      <c r="B28" s="48">
        <v>22</v>
      </c>
      <c r="C28" s="49" t="s">
        <v>75</v>
      </c>
      <c r="D28" s="50">
        <v>2</v>
      </c>
      <c r="E28" s="51" t="s">
        <v>35</v>
      </c>
      <c r="F28" s="52" t="s">
        <v>47</v>
      </c>
      <c r="G28" s="53">
        <f t="shared" si="0"/>
        <v>230</v>
      </c>
      <c r="H28" s="54">
        <v>115</v>
      </c>
      <c r="I28" s="124"/>
      <c r="J28" s="55">
        <f t="shared" si="1"/>
        <v>0</v>
      </c>
      <c r="K28" s="56" t="str">
        <f t="shared" si="2"/>
        <v xml:space="preserve"> </v>
      </c>
      <c r="L28" s="57"/>
      <c r="M28" s="58"/>
      <c r="N28" s="58"/>
      <c r="O28" s="59"/>
      <c r="P28" s="59"/>
      <c r="Q28" s="60"/>
      <c r="R28" s="58"/>
      <c r="S28" s="61"/>
    </row>
    <row r="29" spans="1:19" ht="35.25" customHeight="1" x14ac:dyDescent="0.25">
      <c r="A29" s="28"/>
      <c r="B29" s="48">
        <v>23</v>
      </c>
      <c r="C29" s="49" t="s">
        <v>48</v>
      </c>
      <c r="D29" s="50">
        <v>1</v>
      </c>
      <c r="E29" s="51" t="s">
        <v>35</v>
      </c>
      <c r="F29" s="52" t="s">
        <v>76</v>
      </c>
      <c r="G29" s="53">
        <f t="shared" si="0"/>
        <v>125</v>
      </c>
      <c r="H29" s="54">
        <v>125</v>
      </c>
      <c r="I29" s="124"/>
      <c r="J29" s="55">
        <f t="shared" si="1"/>
        <v>0</v>
      </c>
      <c r="K29" s="56" t="str">
        <f t="shared" si="2"/>
        <v xml:space="preserve"> </v>
      </c>
      <c r="L29" s="57"/>
      <c r="M29" s="58"/>
      <c r="N29" s="58"/>
      <c r="O29" s="59"/>
      <c r="P29" s="59"/>
      <c r="Q29" s="60"/>
      <c r="R29" s="58"/>
      <c r="S29" s="61"/>
    </row>
    <row r="30" spans="1:19" ht="57.75" customHeight="1" x14ac:dyDescent="0.25">
      <c r="A30" s="28"/>
      <c r="B30" s="48">
        <v>24</v>
      </c>
      <c r="C30" s="49" t="s">
        <v>77</v>
      </c>
      <c r="D30" s="50">
        <v>6</v>
      </c>
      <c r="E30" s="51" t="s">
        <v>35</v>
      </c>
      <c r="F30" s="52" t="s">
        <v>49</v>
      </c>
      <c r="G30" s="53">
        <f t="shared" si="0"/>
        <v>1680</v>
      </c>
      <c r="H30" s="54">
        <v>280</v>
      </c>
      <c r="I30" s="124"/>
      <c r="J30" s="55">
        <f t="shared" si="1"/>
        <v>0</v>
      </c>
      <c r="K30" s="56" t="str">
        <f t="shared" si="2"/>
        <v xml:space="preserve"> </v>
      </c>
      <c r="L30" s="57"/>
      <c r="M30" s="58"/>
      <c r="N30" s="58"/>
      <c r="O30" s="59"/>
      <c r="P30" s="59"/>
      <c r="Q30" s="60"/>
      <c r="R30" s="58"/>
      <c r="S30" s="61"/>
    </row>
    <row r="31" spans="1:19" ht="22.5" customHeight="1" x14ac:dyDescent="0.25">
      <c r="A31" s="28"/>
      <c r="B31" s="48">
        <v>25</v>
      </c>
      <c r="C31" s="49" t="s">
        <v>50</v>
      </c>
      <c r="D31" s="50">
        <v>4</v>
      </c>
      <c r="E31" s="51" t="s">
        <v>35</v>
      </c>
      <c r="F31" s="52" t="s">
        <v>79</v>
      </c>
      <c r="G31" s="53">
        <f t="shared" si="0"/>
        <v>160</v>
      </c>
      <c r="H31" s="54">
        <v>40</v>
      </c>
      <c r="I31" s="124"/>
      <c r="J31" s="55">
        <f t="shared" si="1"/>
        <v>0</v>
      </c>
      <c r="K31" s="56" t="str">
        <f t="shared" si="2"/>
        <v xml:space="preserve"> </v>
      </c>
      <c r="L31" s="57"/>
      <c r="M31" s="58"/>
      <c r="N31" s="58"/>
      <c r="O31" s="59"/>
      <c r="P31" s="59"/>
      <c r="Q31" s="60"/>
      <c r="R31" s="58"/>
      <c r="S31" s="61"/>
    </row>
    <row r="32" spans="1:19" ht="24.75" customHeight="1" x14ac:dyDescent="0.25">
      <c r="A32" s="28"/>
      <c r="B32" s="48">
        <v>26</v>
      </c>
      <c r="C32" s="64" t="s">
        <v>51</v>
      </c>
      <c r="D32" s="50">
        <v>1</v>
      </c>
      <c r="E32" s="65" t="s">
        <v>29</v>
      </c>
      <c r="F32" s="66" t="s">
        <v>78</v>
      </c>
      <c r="G32" s="53">
        <f t="shared" si="0"/>
        <v>560</v>
      </c>
      <c r="H32" s="54">
        <v>560</v>
      </c>
      <c r="I32" s="124"/>
      <c r="J32" s="55">
        <f t="shared" si="1"/>
        <v>0</v>
      </c>
      <c r="K32" s="56" t="str">
        <f t="shared" si="2"/>
        <v xml:space="preserve"> </v>
      </c>
      <c r="L32" s="57"/>
      <c r="M32" s="58"/>
      <c r="N32" s="58"/>
      <c r="O32" s="59"/>
      <c r="P32" s="59"/>
      <c r="Q32" s="60"/>
      <c r="R32" s="58"/>
      <c r="S32" s="61"/>
    </row>
    <row r="33" spans="1:19" ht="87" customHeight="1" x14ac:dyDescent="0.25">
      <c r="A33" s="28"/>
      <c r="B33" s="48">
        <v>27</v>
      </c>
      <c r="C33" s="64" t="s">
        <v>80</v>
      </c>
      <c r="D33" s="50">
        <v>8</v>
      </c>
      <c r="E33" s="65" t="s">
        <v>35</v>
      </c>
      <c r="F33" s="66" t="s">
        <v>83</v>
      </c>
      <c r="G33" s="53">
        <f t="shared" si="0"/>
        <v>336</v>
      </c>
      <c r="H33" s="54">
        <v>42</v>
      </c>
      <c r="I33" s="124"/>
      <c r="J33" s="55">
        <f t="shared" si="1"/>
        <v>0</v>
      </c>
      <c r="K33" s="56" t="str">
        <f t="shared" si="2"/>
        <v xml:space="preserve"> </v>
      </c>
      <c r="L33" s="57"/>
      <c r="M33" s="58"/>
      <c r="N33" s="58"/>
      <c r="O33" s="59"/>
      <c r="P33" s="59"/>
      <c r="Q33" s="60"/>
      <c r="R33" s="58"/>
      <c r="S33" s="61"/>
    </row>
    <row r="34" spans="1:19" ht="27" customHeight="1" x14ac:dyDescent="0.25">
      <c r="A34" s="28"/>
      <c r="B34" s="48">
        <v>28</v>
      </c>
      <c r="C34" s="64" t="s">
        <v>52</v>
      </c>
      <c r="D34" s="50">
        <v>30</v>
      </c>
      <c r="E34" s="65" t="s">
        <v>35</v>
      </c>
      <c r="F34" s="67" t="s">
        <v>53</v>
      </c>
      <c r="G34" s="53">
        <f t="shared" si="0"/>
        <v>1140</v>
      </c>
      <c r="H34" s="54">
        <v>38</v>
      </c>
      <c r="I34" s="124"/>
      <c r="J34" s="55">
        <f t="shared" si="1"/>
        <v>0</v>
      </c>
      <c r="K34" s="56" t="str">
        <f t="shared" si="2"/>
        <v xml:space="preserve"> </v>
      </c>
      <c r="L34" s="57"/>
      <c r="M34" s="58"/>
      <c r="N34" s="58"/>
      <c r="O34" s="59"/>
      <c r="P34" s="59"/>
      <c r="Q34" s="60"/>
      <c r="R34" s="58"/>
      <c r="S34" s="61"/>
    </row>
    <row r="35" spans="1:19" ht="51.75" customHeight="1" thickBot="1" x14ac:dyDescent="0.3">
      <c r="A35" s="28"/>
      <c r="B35" s="68">
        <v>29</v>
      </c>
      <c r="C35" s="69" t="s">
        <v>81</v>
      </c>
      <c r="D35" s="70">
        <v>1</v>
      </c>
      <c r="E35" s="71" t="s">
        <v>29</v>
      </c>
      <c r="F35" s="72" t="s">
        <v>82</v>
      </c>
      <c r="G35" s="73">
        <f t="shared" si="0"/>
        <v>250</v>
      </c>
      <c r="H35" s="74">
        <v>250</v>
      </c>
      <c r="I35" s="125"/>
      <c r="J35" s="75">
        <f t="shared" ref="J35:J36" si="3">D35*I35</f>
        <v>0</v>
      </c>
      <c r="K35" s="76" t="str">
        <f t="shared" ref="K35:K36" si="4">IF(ISNUMBER(I35), IF(I35&gt;H35,"NEVYHOVUJE","VYHOVUJE")," ")</f>
        <v xml:space="preserve"> </v>
      </c>
      <c r="L35" s="57"/>
      <c r="M35" s="58"/>
      <c r="N35" s="58"/>
      <c r="O35" s="59"/>
      <c r="P35" s="59"/>
      <c r="Q35" s="60"/>
      <c r="R35" s="58"/>
      <c r="S35" s="61"/>
    </row>
    <row r="36" spans="1:19" ht="90.75" customHeight="1" x14ac:dyDescent="0.25">
      <c r="A36" s="28"/>
      <c r="B36" s="77">
        <v>30</v>
      </c>
      <c r="C36" s="78" t="s">
        <v>84</v>
      </c>
      <c r="D36" s="79">
        <v>600</v>
      </c>
      <c r="E36" s="80" t="s">
        <v>54</v>
      </c>
      <c r="F36" s="81" t="s">
        <v>87</v>
      </c>
      <c r="G36" s="82">
        <f t="shared" si="0"/>
        <v>78000</v>
      </c>
      <c r="H36" s="83">
        <v>130</v>
      </c>
      <c r="I36" s="126"/>
      <c r="J36" s="84">
        <f t="shared" si="3"/>
        <v>0</v>
      </c>
      <c r="K36" s="85" t="str">
        <f t="shared" si="4"/>
        <v xml:space="preserve"> </v>
      </c>
      <c r="L36" s="86" t="s">
        <v>27</v>
      </c>
      <c r="M36" s="87"/>
      <c r="N36" s="87"/>
      <c r="O36" s="86" t="s">
        <v>58</v>
      </c>
      <c r="P36" s="86" t="s">
        <v>59</v>
      </c>
      <c r="Q36" s="88">
        <v>21</v>
      </c>
      <c r="R36" s="87"/>
      <c r="S36" s="89" t="s">
        <v>13</v>
      </c>
    </row>
    <row r="37" spans="1:19" ht="90.75" customHeight="1" x14ac:dyDescent="0.25">
      <c r="A37" s="90"/>
      <c r="B37" s="48">
        <v>31</v>
      </c>
      <c r="C37" s="49" t="s">
        <v>85</v>
      </c>
      <c r="D37" s="50">
        <v>40</v>
      </c>
      <c r="E37" s="51" t="s">
        <v>54</v>
      </c>
      <c r="F37" s="52" t="s">
        <v>89</v>
      </c>
      <c r="G37" s="53">
        <f t="shared" si="0"/>
        <v>10800</v>
      </c>
      <c r="H37" s="1">
        <v>270</v>
      </c>
      <c r="I37" s="124"/>
      <c r="J37" s="55">
        <f t="shared" ref="J37" si="5">D37*I37</f>
        <v>0</v>
      </c>
      <c r="K37" s="56" t="str">
        <f t="shared" ref="K37" si="6">IF(ISNUMBER(I37), IF(I37&gt;H37,"NEVYHOVUJE","VYHOVUJE")," ")</f>
        <v xml:space="preserve"> </v>
      </c>
      <c r="L37" s="91"/>
      <c r="M37" s="58"/>
      <c r="N37" s="58"/>
      <c r="O37" s="92"/>
      <c r="P37" s="92"/>
      <c r="Q37" s="60"/>
      <c r="R37" s="58"/>
      <c r="S37" s="61"/>
    </row>
    <row r="38" spans="1:19" ht="90.75" customHeight="1" thickBot="1" x14ac:dyDescent="0.3">
      <c r="A38" s="93"/>
      <c r="B38" s="94">
        <v>32</v>
      </c>
      <c r="C38" s="95" t="s">
        <v>86</v>
      </c>
      <c r="D38" s="96">
        <v>60</v>
      </c>
      <c r="E38" s="97" t="s">
        <v>54</v>
      </c>
      <c r="F38" s="98" t="s">
        <v>88</v>
      </c>
      <c r="G38" s="99">
        <f t="shared" si="0"/>
        <v>7200</v>
      </c>
      <c r="H38" s="2">
        <v>120</v>
      </c>
      <c r="I38" s="127"/>
      <c r="J38" s="100">
        <f t="shared" ref="J38" si="7">D38*I38</f>
        <v>0</v>
      </c>
      <c r="K38" s="101" t="str">
        <f t="shared" ref="K38" si="8">IF(ISNUMBER(I38), IF(I38&gt;H38,"NEVYHOVUJE","VYHOVUJE")," ")</f>
        <v xml:space="preserve"> </v>
      </c>
      <c r="L38" s="102"/>
      <c r="M38" s="103"/>
      <c r="N38" s="103"/>
      <c r="O38" s="104"/>
      <c r="P38" s="104"/>
      <c r="Q38" s="105"/>
      <c r="R38" s="103"/>
      <c r="S38" s="106"/>
    </row>
    <row r="39" spans="1:19" ht="16.5" thickTop="1" thickBot="1" x14ac:dyDescent="0.3">
      <c r="C39" s="3"/>
      <c r="D39" s="3"/>
      <c r="E39" s="3"/>
      <c r="F39" s="3"/>
      <c r="G39" s="3"/>
      <c r="J39" s="107"/>
    </row>
    <row r="40" spans="1:19" ht="60.75" customHeight="1" thickTop="1" thickBot="1" x14ac:dyDescent="0.3">
      <c r="B40" s="108" t="s">
        <v>9</v>
      </c>
      <c r="C40" s="108"/>
      <c r="D40" s="108"/>
      <c r="E40" s="108"/>
      <c r="F40" s="108"/>
      <c r="G40" s="109"/>
      <c r="H40" s="110" t="s">
        <v>10</v>
      </c>
      <c r="I40" s="111" t="s">
        <v>11</v>
      </c>
      <c r="J40" s="112"/>
      <c r="K40" s="113"/>
      <c r="L40" s="114"/>
      <c r="M40" s="114"/>
      <c r="N40" s="114"/>
      <c r="O40" s="114"/>
      <c r="P40" s="114"/>
      <c r="Q40" s="114"/>
      <c r="R40" s="25"/>
      <c r="S40" s="115"/>
    </row>
    <row r="41" spans="1:19" ht="33" customHeight="1" thickTop="1" thickBot="1" x14ac:dyDescent="0.3">
      <c r="B41" s="116" t="s">
        <v>26</v>
      </c>
      <c r="C41" s="116"/>
      <c r="D41" s="116"/>
      <c r="E41" s="116"/>
      <c r="F41" s="116"/>
      <c r="G41" s="117"/>
      <c r="H41" s="118">
        <f>SUM(G7:G38)</f>
        <v>109211</v>
      </c>
      <c r="I41" s="119">
        <f>SUM(J7:J38)</f>
        <v>0</v>
      </c>
      <c r="J41" s="120"/>
      <c r="K41" s="121"/>
      <c r="L41" s="114"/>
      <c r="M41" s="114"/>
      <c r="N41" s="114"/>
      <c r="O41" s="114"/>
      <c r="P41" s="114"/>
      <c r="Q41" s="114"/>
    </row>
    <row r="42" spans="1:19" ht="14.25" customHeight="1" thickTop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</sheetData>
  <sheetProtection algorithmName="SHA-512" hashValue="aXLx8y/v0pPt7W51WnNUTEzPq0829QGn0Vv1a7jv4Q/w7f35arYpdbI235V4sK76BrDUS4NTjpzgInfu8KBCAQ==" saltValue="z+0nG3y/7jivBMJzFFBchA==" spinCount="100000" sheet="1" objects="1" scenarios="1" selectLockedCells="1"/>
  <mergeCells count="21">
    <mergeCell ref="Q7:Q35"/>
    <mergeCell ref="Q36:Q38"/>
    <mergeCell ref="R7:R35"/>
    <mergeCell ref="R36:R38"/>
    <mergeCell ref="M36:M38"/>
    <mergeCell ref="N36:N38"/>
    <mergeCell ref="O36:O38"/>
    <mergeCell ref="S7:S35"/>
    <mergeCell ref="S36:S38"/>
    <mergeCell ref="L36:L38"/>
    <mergeCell ref="P36:P38"/>
    <mergeCell ref="L7:L35"/>
    <mergeCell ref="M7:M35"/>
    <mergeCell ref="N7:N35"/>
    <mergeCell ref="O7:O35"/>
    <mergeCell ref="P7:P35"/>
    <mergeCell ref="B41:F41"/>
    <mergeCell ref="I41:K41"/>
    <mergeCell ref="B40:F40"/>
    <mergeCell ref="B1:D1"/>
    <mergeCell ref="I40:K40"/>
  </mergeCells>
  <conditionalFormatting sqref="B7:B38">
    <cfRule type="containsBlanks" dxfId="13" priority="89">
      <formula>LEN(TRIM(B7))=0</formula>
    </cfRule>
  </conditionalFormatting>
  <conditionalFormatting sqref="B7:B38">
    <cfRule type="cellIs" dxfId="12" priority="83" operator="greaterThanOrEqual">
      <formula>1</formula>
    </cfRule>
  </conditionalFormatting>
  <conditionalFormatting sqref="K7:K38">
    <cfRule type="cellIs" dxfId="11" priority="80" operator="equal">
      <formula>"VYHOVUJE"</formula>
    </cfRule>
  </conditionalFormatting>
  <conditionalFormatting sqref="K7:K38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38">
    <cfRule type="containsBlanks" dxfId="6" priority="47">
      <formula>LEN(TRIM(I8))=0</formula>
    </cfRule>
  </conditionalFormatting>
  <conditionalFormatting sqref="I8:I38">
    <cfRule type="notContainsBlanks" dxfId="5" priority="46">
      <formula>LEN(TRIM(I8))&gt;0</formula>
    </cfRule>
  </conditionalFormatting>
  <conditionalFormatting sqref="I8:I38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">
    <cfRule type="containsBlanks" dxfId="0" priority="4">
      <formula>LEN(TRIM(D38))=0</formula>
    </cfRule>
  </conditionalFormatting>
  <dataValidations count="1">
    <dataValidation type="list" showInputMessage="1" showErrorMessage="1" sqref="E7:E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2022-06-09T09:50:58Z</cp:lastPrinted>
  <dcterms:created xsi:type="dcterms:W3CDTF">2014-03-05T12:43:32Z</dcterms:created>
  <dcterms:modified xsi:type="dcterms:W3CDTF">2022-06-10T07:44:55Z</dcterms:modified>
</cp:coreProperties>
</file>